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<sst xmlns="http://schemas.openxmlformats.org/spreadsheetml/2006/main" count="127" uniqueCount="124">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</sst>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164" fontId="38" fillId="0" borderId="13" xfId="0" applyNumberFormat="1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164" fontId="39" fillId="0" borderId="13" xfId="0" applyNumberFormat="1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1428750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23825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85</xdr:row>
      <xdr:rowOff>0</xdr:rowOff>
    </xdr:from>
    <xdr:to>
      <xdr:col>3</xdr:col>
      <xdr:colOff>447675</xdr:colOff>
      <xdr:row>90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1390650" y="156686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85</xdr:row>
      <xdr:rowOff>0</xdr:rowOff>
    </xdr:from>
    <xdr:to>
      <xdr:col>5</xdr:col>
      <xdr:colOff>161925</xdr:colOff>
      <xdr:row>90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6162675" y="156686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9" sqref="E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1487814.94</v>
      </c>
      <c r="D9" s="9">
        <f>SUM(D10:D16)</f>
        <v>223057.6</v>
      </c>
      <c r="E9" s="11" t="s">
        <v>8</v>
      </c>
      <c r="F9" s="9">
        <f>SUM(F10:F18)</f>
        <v>286652.77</v>
      </c>
      <c r="G9" s="9">
        <f>SUM(G10:G18)</f>
        <v>234892.65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52690.87</v>
      </c>
      <c r="G10" s="9">
        <v>52690.87</v>
      </c>
    </row>
    <row r="11" spans="2:7" ht="12.75">
      <c r="B11" s="12" t="s">
        <v>11</v>
      </c>
      <c r="C11" s="9">
        <v>1487814.94</v>
      </c>
      <c r="D11" s="9">
        <v>223057.6</v>
      </c>
      <c r="E11" s="13" t="s">
        <v>12</v>
      </c>
      <c r="F11" s="9">
        <v>4842.66</v>
      </c>
      <c r="G11" s="9">
        <v>4368.04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192230.24</v>
      </c>
      <c r="G16" s="9">
        <v>140944.74</v>
      </c>
    </row>
    <row r="17" spans="2:7" ht="12.75">
      <c r="B17" s="10" t="s">
        <v>23</v>
      </c>
      <c r="C17" s="9">
        <f>SUM(C18:C24)</f>
        <v>1087318.34</v>
      </c>
      <c r="D17" s="9">
        <f>SUM(D18:D24)</f>
        <v>1087318.34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36889</v>
      </c>
      <c r="G18" s="9">
        <v>36889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1087318.34</v>
      </c>
      <c r="D20" s="9">
        <v>1087318.34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19312.51</v>
      </c>
      <c r="D25" s="9">
        <f>SUM(D26:D30)</f>
        <v>17961.57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19312.51</v>
      </c>
      <c r="D26" s="9">
        <v>17961.57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2594445.79</v>
      </c>
      <c r="D47" s="9">
        <f>D9+D17+D25+D31+D37+D38+D41</f>
        <v>1328337.5100000002</v>
      </c>
      <c r="E47" s="8" t="s">
        <v>82</v>
      </c>
      <c r="F47" s="9">
        <f>F9+F19+F23+F26+F27+F31+F38+F42</f>
        <v>286682.77</v>
      </c>
      <c r="G47" s="9">
        <f>G9+G19+G23+G26+G27+G31+G38+G42</f>
        <v>234892.65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644952.45</v>
      </c>
      <c r="D53" s="9">
        <v>629372.44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s="21" customFormat="1" ht="12.75">
      <c r="B56" s="19" t="s">
        <v>97</v>
      </c>
      <c r="C56" s="9">
        <v>104537</v>
      </c>
      <c r="D56" s="9">
        <v>104537</v>
      </c>
      <c r="E56" s="20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s="21" customFormat="1" ht="12.75">
      <c r="B58" s="19" t="s">
        <v>100</v>
      </c>
      <c r="C58" s="9">
        <v>0</v>
      </c>
      <c r="D58" s="9">
        <v>0</v>
      </c>
      <c r="E58" s="22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286682.77</v>
      </c>
      <c r="G59" s="9">
        <f>G47+G57</f>
        <v>234892.65</v>
      </c>
    </row>
    <row r="60" spans="2:7" ht="25.5">
      <c r="B60" s="6" t="s">
        <v>102</v>
      </c>
      <c r="C60" s="9">
        <f>SUM(C50:C58)</f>
        <v>749489.45</v>
      </c>
      <c r="D60" s="9">
        <f>SUM(D50:D58)</f>
        <v>733909.44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3343935.24</v>
      </c>
      <c r="D62" s="9">
        <f>D47+D60</f>
        <v>2062246.9500000002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346864.89</v>
      </c>
      <c r="G63" s="9">
        <f>SUM(G64:G66)</f>
        <v>346864.89</v>
      </c>
    </row>
    <row r="64" spans="2:7" ht="12.75">
      <c r="B64" s="10"/>
      <c r="C64" s="9"/>
      <c r="D64" s="9"/>
      <c r="E64" s="11" t="s">
        <v>106</v>
      </c>
      <c r="F64" s="9">
        <v>346864.89</v>
      </c>
      <c r="G64" s="9">
        <v>346864.89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2710387.61</v>
      </c>
      <c r="G68" s="9">
        <f>SUM(G69:G73)</f>
        <v>1480489.44</v>
      </c>
    </row>
    <row r="69" spans="2:7" ht="12.75">
      <c r="B69" s="10"/>
      <c r="C69" s="9"/>
      <c r="D69" s="9"/>
      <c r="E69" s="11" t="s">
        <v>110</v>
      </c>
      <c r="F69" s="9">
        <v>1229898.17</v>
      </c>
      <c r="G69" s="9">
        <v>-203214.35</v>
      </c>
    </row>
    <row r="70" spans="2:7" ht="12.75">
      <c r="B70" s="10"/>
      <c r="C70" s="9"/>
      <c r="D70" s="9"/>
      <c r="E70" s="11" t="s">
        <v>111</v>
      </c>
      <c r="F70" s="9">
        <v>1480489.44</v>
      </c>
      <c r="G70" s="9">
        <v>1683703.79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3057252.5</v>
      </c>
      <c r="G79" s="9">
        <f>G63+G68+G75</f>
        <v>1827354.33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3343935.27</v>
      </c>
      <c r="G81" s="9">
        <f>G59+G79</f>
        <v>2062246.98</v>
      </c>
    </row>
    <row r="82" spans="2:7" ht="13.5" thickBot="1">
      <c r="B82" s="15"/>
      <c r="C82" s="16"/>
      <c r="D82" s="16"/>
      <c r="E82" s="17"/>
      <c r="F82" s="18"/>
      <c r="G82" s="1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2016-12-20T19:33:34Z</cp:lastPrinted>
  <dcterms:created xsi:type="dcterms:W3CDTF">2016-10-11T18:36:49Z</dcterms:created>
  <dcterms:modified xsi:type="dcterms:W3CDTF">2023-01-17T18:47:05Z</dcterms:modified>
  <cp:category/>
  <cp:version/>
  <cp:contentType/>
  <cp:contentStatus/>
</cp:coreProperties>
</file>